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A4E44977-F5DC-4EA1-999F-D1A61E29F44D}" xr6:coauthVersionLast="45" xr6:coauthVersionMax="45" xr10:uidLastSave="{00000000-0000-0000-0000-000000000000}"/>
  <bookViews>
    <workbookView xWindow="1125" yWindow="1125" windowWidth="21600" windowHeight="11385" activeTab="2" xr2:uid="{00000000-000D-0000-FFFF-FFFF00000000}"/>
  </bookViews>
  <sheets>
    <sheet name="rozpočet provoz" sheetId="1" r:id="rId1"/>
    <sheet name="2021 k vyvěšení" sheetId="2" r:id="rId2"/>
    <sheet name="střednědobý výhled" sheetId="3" r:id="rId3"/>
  </sheets>
  <calcPr calcId="191029"/>
</workbook>
</file>

<file path=xl/calcChain.xml><?xml version="1.0" encoding="utf-8"?>
<calcChain xmlns="http://schemas.openxmlformats.org/spreadsheetml/2006/main">
  <c r="C14" i="3" l="1"/>
  <c r="C6" i="3"/>
  <c r="B6" i="3"/>
  <c r="E13" i="2" l="1"/>
  <c r="E5" i="2"/>
  <c r="D13" i="2"/>
  <c r="D5" i="2"/>
  <c r="C13" i="2"/>
  <c r="C5" i="2"/>
  <c r="B5" i="2"/>
  <c r="F30" i="1" l="1"/>
  <c r="F38" i="1"/>
  <c r="F49" i="1"/>
  <c r="F45" i="1"/>
  <c r="F56" i="1"/>
  <c r="F54" i="1" s="1"/>
  <c r="F22" i="1"/>
  <c r="F20" i="1" s="1"/>
  <c r="F8" i="1"/>
  <c r="F14" i="1"/>
  <c r="F7" i="1" l="1"/>
  <c r="F60" i="1"/>
  <c r="F43" i="1"/>
  <c r="F61" i="1" s="1"/>
  <c r="G22" i="1" l="1"/>
  <c r="G20" i="1" s="1"/>
  <c r="E22" i="1" l="1"/>
  <c r="E20" i="1" s="1"/>
  <c r="G56" i="1"/>
  <c r="G54" i="1" s="1"/>
  <c r="E56" i="1"/>
  <c r="E54" i="1" s="1"/>
  <c r="G50" i="1"/>
  <c r="G49" i="1" s="1"/>
  <c r="E50" i="1"/>
  <c r="E49" i="1" s="1"/>
  <c r="G38" i="1"/>
  <c r="E38" i="1"/>
  <c r="G14" i="1"/>
  <c r="E14" i="1"/>
  <c r="G8" i="1"/>
  <c r="E8" i="1"/>
  <c r="E7" i="1" l="1"/>
  <c r="G7" i="1"/>
  <c r="E30" i="1" l="1"/>
  <c r="G30" i="1"/>
  <c r="G43" i="1" l="1"/>
  <c r="E43" i="1"/>
  <c r="G45" i="1"/>
  <c r="G60" i="1" s="1"/>
  <c r="E45" i="1"/>
  <c r="E60" i="1" s="1"/>
  <c r="G61" i="1" l="1"/>
  <c r="E61" i="1"/>
  <c r="B13" i="2"/>
  <c r="B14" i="3"/>
</calcChain>
</file>

<file path=xl/sharedStrings.xml><?xml version="1.0" encoding="utf-8"?>
<sst xmlns="http://schemas.openxmlformats.org/spreadsheetml/2006/main" count="122" uniqueCount="97">
  <si>
    <t>Název účtu</t>
  </si>
  <si>
    <t>Spotřebované nákupy</t>
  </si>
  <si>
    <t>Potraviny</t>
  </si>
  <si>
    <t>Služby</t>
  </si>
  <si>
    <t>Osobní náklady</t>
  </si>
  <si>
    <t>Daně a poplatky</t>
  </si>
  <si>
    <t>Ostatní náklady</t>
  </si>
  <si>
    <t>z majetku předan. do správy</t>
  </si>
  <si>
    <t>CELKEM NÁKLADY</t>
  </si>
  <si>
    <t>Tržby za vlastní výkony</t>
  </si>
  <si>
    <t>Ostatní výnosy</t>
  </si>
  <si>
    <t>CELKEM VÝNOSY</t>
  </si>
  <si>
    <t>Hospodářský výsledek</t>
  </si>
  <si>
    <t>Fond rezervní</t>
  </si>
  <si>
    <t>Doplňková činnost:</t>
  </si>
  <si>
    <t>Fondy:</t>
  </si>
  <si>
    <t>Účt. skup.</t>
  </si>
  <si>
    <t>z majetku pořízeného</t>
  </si>
  <si>
    <t>Fond rezervní z ostatních titulů</t>
  </si>
  <si>
    <t>OON</t>
  </si>
  <si>
    <t>elektřina</t>
  </si>
  <si>
    <t>voda</t>
  </si>
  <si>
    <t>plyn</t>
  </si>
  <si>
    <t>cestovné</t>
  </si>
  <si>
    <t>platy</t>
  </si>
  <si>
    <t>stravné</t>
  </si>
  <si>
    <t>školné</t>
  </si>
  <si>
    <t>tržby ostatní</t>
  </si>
  <si>
    <t>Fond investic</t>
  </si>
  <si>
    <t>IČO:</t>
  </si>
  <si>
    <t xml:space="preserve">Úplný název organizace:  </t>
  </si>
  <si>
    <t>čisticí prostředky</t>
  </si>
  <si>
    <t>z toho:</t>
  </si>
  <si>
    <t>kancelářský materiál</t>
  </si>
  <si>
    <t>zpracování mezd a účetnictví</t>
  </si>
  <si>
    <t>Spotřeba energie</t>
  </si>
  <si>
    <t>Spotřeba materiálu</t>
  </si>
  <si>
    <t>jiné</t>
  </si>
  <si>
    <t>Ostatní služby</t>
  </si>
  <si>
    <t>Opravy a udržování</t>
  </si>
  <si>
    <t>zákonné odvody + FKSP</t>
  </si>
  <si>
    <t>školení a vzdělávání</t>
  </si>
  <si>
    <t>hmotný dlouhodobý majetek</t>
  </si>
  <si>
    <t>nehmotný dlouhodobý majetek</t>
  </si>
  <si>
    <t>Použití fondů</t>
  </si>
  <si>
    <t>rezervní fond</t>
  </si>
  <si>
    <t>fond investic</t>
  </si>
  <si>
    <t>Jiné</t>
  </si>
  <si>
    <t>Příspěvek na provoz od zřizovatele</t>
  </si>
  <si>
    <t>Mimořádné výnosy - dotace</t>
  </si>
  <si>
    <t xml:space="preserve">Příspěvek a dotace na provoz </t>
  </si>
  <si>
    <t>učební pomůcky a školní potřeby</t>
  </si>
  <si>
    <t>Odpisy, dlouhodobý majetek</t>
  </si>
  <si>
    <t>Schválený rozpočet 2020        v tis. Kč</t>
  </si>
  <si>
    <t>Návrh rozpočtu 2021 v tis. Kč</t>
  </si>
  <si>
    <t>Předp.kon.stav 2020</t>
  </si>
  <si>
    <t>Předpoklad 2021</t>
  </si>
  <si>
    <t>jméno: Michal Vrba</t>
  </si>
  <si>
    <t>telefon: 608778843</t>
  </si>
  <si>
    <t>email: michal.vrba1@gmail.com</t>
  </si>
  <si>
    <t>Základní škola a Mateřská škola Prakšice</t>
  </si>
  <si>
    <t>Předpokládaná skutečnost 2020 v tis. Kč</t>
  </si>
  <si>
    <t>materiál na opravy</t>
  </si>
  <si>
    <t>náklady reprezentace</t>
  </si>
  <si>
    <t>programové vybavení</t>
  </si>
  <si>
    <t>GDPR a BOZP</t>
  </si>
  <si>
    <t>plavání</t>
  </si>
  <si>
    <t>účelové dotace</t>
  </si>
  <si>
    <t>EU dotace</t>
  </si>
  <si>
    <t>ostatní</t>
  </si>
  <si>
    <t>Skutečnost 2020</t>
  </si>
  <si>
    <t>Návrh provozního rozpočtu na rok 2021</t>
  </si>
  <si>
    <t>Výnosy celkem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</si>
  <si>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</si>
  <si>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</si>
  <si>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</si>
  <si>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</si>
  <si>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</si>
  <si>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</si>
  <si>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</si>
  <si>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</si>
  <si>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</si>
  <si>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</si>
  <si>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Rozpočet 2020</t>
  </si>
  <si>
    <t>Poslední upravený rozpočet 2020</t>
  </si>
  <si>
    <t>Aktuální předpokládaná skutečnost 2020</t>
  </si>
  <si>
    <t>Rozpočet 2021</t>
  </si>
  <si>
    <t>Dotace přímé výdaje na školství - KRAJ</t>
  </si>
  <si>
    <t>STŘEDNĚDOBÝ VÝHLED HOSPODAŘENÍ 2022 - 2023</t>
  </si>
  <si>
    <t>Rok 2022</t>
  </si>
  <si>
    <t>Rok 2023</t>
  </si>
  <si>
    <t>Zpracoval: Bc. Michal Vrba</t>
  </si>
  <si>
    <t>Schválil: Mgr. Marcela Chmelová</t>
  </si>
  <si>
    <t>Datum: 30.12.2020</t>
  </si>
  <si>
    <t>ROZPOČET NA ROK 2021 - SCHVÁLENÝ</t>
  </si>
  <si>
    <t>Dne: 30.12.2020</t>
  </si>
  <si>
    <t>Dne: 15.12.2020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</si>
</sst>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u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theme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E1F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3" borderId="15" xfId="0" applyFont="1" applyFill="1" applyBorder="1"/>
    <xf numFmtId="0" fontId="3" fillId="3" borderId="30" xfId="0" applyFont="1" applyFill="1" applyBorder="1"/>
    <xf numFmtId="0" fontId="3" fillId="3" borderId="16" xfId="0" applyFont="1" applyFill="1" applyBorder="1"/>
    <xf numFmtId="0" fontId="3" fillId="0" borderId="3" xfId="0" applyFont="1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32" xfId="0" applyFont="1" applyBorder="1"/>
    <xf numFmtId="0" fontId="4" fillId="0" borderId="19" xfId="0" applyFont="1" applyFill="1" applyBorder="1"/>
    <xf numFmtId="0" fontId="4" fillId="0" borderId="0" xfId="0" applyFont="1" applyBorder="1"/>
    <xf numFmtId="0" fontId="5" fillId="0" borderId="7" xfId="0" applyFont="1" applyBorder="1"/>
    <xf numFmtId="0" fontId="4" fillId="0" borderId="8" xfId="0" applyFont="1" applyBorder="1"/>
    <xf numFmtId="0" fontId="4" fillId="0" borderId="22" xfId="0" applyFont="1" applyFill="1" applyBorder="1"/>
    <xf numFmtId="0" fontId="5" fillId="0" borderId="3" xfId="0" applyFont="1" applyBorder="1"/>
    <xf numFmtId="0" fontId="4" fillId="0" borderId="33" xfId="0" applyFont="1" applyBorder="1"/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9" xfId="0" applyFont="1" applyBorder="1"/>
    <xf numFmtId="0" fontId="4" fillId="0" borderId="34" xfId="0" applyFont="1" applyBorder="1"/>
    <xf numFmtId="0" fontId="4" fillId="0" borderId="4" xfId="0" applyFont="1" applyBorder="1"/>
    <xf numFmtId="0" fontId="4" fillId="0" borderId="20" xfId="0" applyFont="1" applyFill="1" applyBorder="1"/>
    <xf numFmtId="0" fontId="3" fillId="3" borderId="5" xfId="0" applyFont="1" applyFill="1" applyBorder="1"/>
    <xf numFmtId="0" fontId="3" fillId="3" borderId="31" xfId="0" applyFont="1" applyFill="1" applyBorder="1"/>
    <xf numFmtId="0" fontId="3" fillId="3" borderId="6" xfId="0" applyFont="1" applyFill="1" applyBorder="1"/>
    <xf numFmtId="0" fontId="3" fillId="3" borderId="29" xfId="0" applyFont="1" applyFill="1" applyBorder="1"/>
    <xf numFmtId="0" fontId="3" fillId="3" borderId="28" xfId="0" applyFont="1" applyFill="1" applyBorder="1"/>
    <xf numFmtId="0" fontId="5" fillId="0" borderId="10" xfId="0" applyFont="1" applyBorder="1"/>
    <xf numFmtId="0" fontId="4" fillId="0" borderId="35" xfId="0" applyFont="1" applyBorder="1"/>
    <xf numFmtId="0" fontId="4" fillId="0" borderId="2" xfId="0" applyFont="1" applyBorder="1"/>
    <xf numFmtId="0" fontId="4" fillId="0" borderId="18" xfId="0" applyFont="1" applyFill="1" applyBorder="1"/>
    <xf numFmtId="0" fontId="4" fillId="0" borderId="7" xfId="0" applyFont="1" applyBorder="1"/>
    <xf numFmtId="0" fontId="4" fillId="0" borderId="3" xfId="0" applyFont="1" applyFill="1" applyBorder="1"/>
    <xf numFmtId="0" fontId="4" fillId="0" borderId="33" xfId="0" applyFont="1" applyFill="1" applyBorder="1"/>
    <xf numFmtId="0" fontId="4" fillId="0" borderId="12" xfId="0" applyFont="1" applyFill="1" applyBorder="1"/>
    <xf numFmtId="0" fontId="4" fillId="0" borderId="21" xfId="0" applyFont="1" applyFill="1" applyBorder="1"/>
    <xf numFmtId="0" fontId="4" fillId="0" borderId="25" xfId="0" applyFont="1" applyFill="1" applyBorder="1"/>
    <xf numFmtId="0" fontId="4" fillId="0" borderId="36" xfId="0" applyFont="1" applyFill="1" applyBorder="1"/>
    <xf numFmtId="0" fontId="4" fillId="0" borderId="11" xfId="0" applyFont="1" applyBorder="1"/>
    <xf numFmtId="0" fontId="4" fillId="0" borderId="37" xfId="0" applyFont="1" applyBorder="1"/>
    <xf numFmtId="0" fontId="4" fillId="0" borderId="12" xfId="0" applyFont="1" applyBorder="1"/>
    <xf numFmtId="0" fontId="3" fillId="3" borderId="17" xfId="0" applyFont="1" applyFill="1" applyBorder="1"/>
    <xf numFmtId="0" fontId="7" fillId="5" borderId="5" xfId="0" applyFont="1" applyFill="1" applyBorder="1"/>
    <xf numFmtId="0" fontId="7" fillId="5" borderId="31" xfId="0" applyFont="1" applyFill="1" applyBorder="1"/>
    <xf numFmtId="0" fontId="7" fillId="5" borderId="6" xfId="0" applyFont="1" applyFill="1" applyBorder="1"/>
    <xf numFmtId="0" fontId="7" fillId="0" borderId="0" xfId="0" applyFont="1" applyFill="1" applyBorder="1"/>
    <xf numFmtId="0" fontId="3" fillId="0" borderId="15" xfId="0" applyFont="1" applyBorder="1"/>
    <xf numFmtId="0" fontId="6" fillId="0" borderId="30" xfId="0" applyFont="1" applyBorder="1"/>
    <xf numFmtId="0" fontId="6" fillId="0" borderId="16" xfId="0" applyFont="1" applyBorder="1"/>
    <xf numFmtId="0" fontId="6" fillId="0" borderId="23" xfId="0" applyFont="1" applyBorder="1"/>
    <xf numFmtId="0" fontId="4" fillId="0" borderId="11" xfId="0" applyFont="1" applyBorder="1" applyAlignment="1">
      <alignment horizontal="right"/>
    </xf>
    <xf numFmtId="0" fontId="6" fillId="0" borderId="12" xfId="0" applyFont="1" applyBorder="1"/>
    <xf numFmtId="0" fontId="6" fillId="0" borderId="21" xfId="0" applyFont="1" applyFill="1" applyBorder="1"/>
    <xf numFmtId="0" fontId="6" fillId="0" borderId="11" xfId="0" applyFont="1" applyBorder="1" applyAlignment="1"/>
    <xf numFmtId="0" fontId="6" fillId="0" borderId="37" xfId="0" applyFont="1" applyBorder="1" applyAlignment="1"/>
    <xf numFmtId="0" fontId="3" fillId="0" borderId="9" xfId="0" applyFont="1" applyBorder="1" applyAlignment="1"/>
    <xf numFmtId="0" fontId="6" fillId="0" borderId="4" xfId="0" applyFont="1" applyBorder="1" applyAlignment="1"/>
    <xf numFmtId="0" fontId="6" fillId="0" borderId="4" xfId="0" applyFont="1" applyBorder="1"/>
    <xf numFmtId="0" fontId="6" fillId="0" borderId="20" xfId="0" applyFont="1" applyFill="1" applyBorder="1"/>
    <xf numFmtId="0" fontId="3" fillId="3" borderId="5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0" fontId="6" fillId="2" borderId="0" xfId="0" applyFont="1" applyFill="1" applyBorder="1"/>
    <xf numFmtId="0" fontId="4" fillId="2" borderId="0" xfId="0" applyFont="1" applyFill="1"/>
    <xf numFmtId="0" fontId="8" fillId="0" borderId="8" xfId="0" applyFont="1" applyFill="1" applyBorder="1"/>
    <xf numFmtId="0" fontId="8" fillId="0" borderId="22" xfId="0" applyFont="1" applyFill="1" applyBorder="1"/>
    <xf numFmtId="0" fontId="6" fillId="0" borderId="0" xfId="0" applyFont="1" applyBorder="1"/>
    <xf numFmtId="0" fontId="9" fillId="0" borderId="33" xfId="0" applyFont="1" applyBorder="1"/>
    <xf numFmtId="0" fontId="3" fillId="0" borderId="0" xfId="0" applyFont="1" applyBorder="1"/>
    <xf numFmtId="0" fontId="3" fillId="4" borderId="5" xfId="0" applyFont="1" applyFill="1" applyBorder="1"/>
    <xf numFmtId="0" fontId="3" fillId="4" borderId="31" xfId="0" applyFont="1" applyFill="1" applyBorder="1"/>
    <xf numFmtId="0" fontId="3" fillId="4" borderId="6" xfId="0" applyFont="1" applyFill="1" applyBorder="1"/>
    <xf numFmtId="0" fontId="4" fillId="0" borderId="13" xfId="0" applyFont="1" applyBorder="1"/>
    <xf numFmtId="0" fontId="4" fillId="0" borderId="38" xfId="0" applyFont="1" applyBorder="1"/>
    <xf numFmtId="0" fontId="4" fillId="0" borderId="14" xfId="0" applyFont="1" applyBorder="1"/>
    <xf numFmtId="0" fontId="4" fillId="0" borderId="24" xfId="0" applyFont="1" applyFill="1" applyBorder="1"/>
    <xf numFmtId="0" fontId="10" fillId="0" borderId="0" xfId="0" applyFont="1"/>
    <xf numFmtId="0" fontId="3" fillId="0" borderId="0" xfId="0" applyFont="1" applyFill="1" applyBorder="1"/>
    <xf numFmtId="0" fontId="3" fillId="0" borderId="10" xfId="0" applyFont="1" applyFill="1" applyBorder="1"/>
    <xf numFmtId="0" fontId="3" fillId="0" borderId="35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3" xfId="0" applyFont="1" applyBorder="1"/>
    <xf numFmtId="0" fontId="3" fillId="0" borderId="1" xfId="0" applyFont="1" applyBorder="1"/>
    <xf numFmtId="0" fontId="3" fillId="0" borderId="9" xfId="0" applyFont="1" applyBorder="1"/>
    <xf numFmtId="0" fontId="3" fillId="0" borderId="34" xfId="0" applyFont="1" applyBorder="1"/>
    <xf numFmtId="0" fontId="3" fillId="0" borderId="5" xfId="0" applyFont="1" applyBorder="1"/>
    <xf numFmtId="0" fontId="3" fillId="0" borderId="31" xfId="0" applyFont="1" applyBorder="1"/>
    <xf numFmtId="0" fontId="3" fillId="0" borderId="6" xfId="0" applyFont="1" applyBorder="1"/>
    <xf numFmtId="0" fontId="3" fillId="0" borderId="17" xfId="0" applyFont="1" applyFill="1" applyBorder="1"/>
    <xf numFmtId="0" fontId="3" fillId="0" borderId="10" xfId="0" applyFont="1" applyBorder="1"/>
    <xf numFmtId="0" fontId="3" fillId="0" borderId="35" xfId="0" applyFont="1" applyBorder="1"/>
    <xf numFmtId="0" fontId="4" fillId="0" borderId="2" xfId="0" applyFont="1" applyFill="1" applyBorder="1"/>
    <xf numFmtId="0" fontId="3" fillId="0" borderId="25" xfId="0" applyFont="1" applyBorder="1"/>
    <xf numFmtId="0" fontId="3" fillId="0" borderId="36" xfId="0" applyFont="1" applyBorder="1"/>
    <xf numFmtId="0" fontId="4" fillId="0" borderId="26" xfId="0" applyFont="1" applyBorder="1"/>
    <xf numFmtId="0" fontId="4" fillId="0" borderId="26" xfId="0" applyFont="1" applyFill="1" applyBorder="1"/>
    <xf numFmtId="0" fontId="4" fillId="0" borderId="27" xfId="0" applyFont="1" applyFill="1" applyBorder="1"/>
    <xf numFmtId="0" fontId="8" fillId="0" borderId="0" xfId="0" applyFont="1"/>
    <xf numFmtId="0" fontId="4" fillId="0" borderId="0" xfId="0" applyFont="1" applyBorder="1" applyAlignment="1">
      <alignment horizontal="right"/>
    </xf>
    <xf numFmtId="0" fontId="8" fillId="2" borderId="0" xfId="0" applyFont="1" applyFill="1"/>
    <xf numFmtId="14" fontId="8" fillId="2" borderId="0" xfId="0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1" fillId="0" borderId="0" xfId="1" applyFont="1" applyFill="1" applyAlignment="1" applyProtection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3" fillId="6" borderId="1" xfId="0" applyFont="1" applyFill="1" applyBorder="1"/>
    <xf numFmtId="0" fontId="5" fillId="6" borderId="1" xfId="0" applyFont="1" applyFill="1" applyBorder="1"/>
    <xf numFmtId="0" fontId="6" fillId="0" borderId="19" xfId="0" applyFont="1" applyFill="1" applyBorder="1"/>
    <xf numFmtId="0" fontId="3" fillId="0" borderId="39" xfId="0" applyFont="1" applyBorder="1" applyAlignment="1">
      <alignment horizontal="center" wrapText="1"/>
    </xf>
    <xf numFmtId="0" fontId="6" fillId="0" borderId="40" xfId="0" applyFont="1" applyFill="1" applyBorder="1"/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3" fillId="3" borderId="44" xfId="0" applyFont="1" applyFill="1" applyBorder="1"/>
    <xf numFmtId="0" fontId="4" fillId="0" borderId="40" xfId="0" applyFont="1" applyFill="1" applyBorder="1"/>
    <xf numFmtId="0" fontId="4" fillId="0" borderId="45" xfId="0" applyFont="1" applyFill="1" applyBorder="1"/>
    <xf numFmtId="0" fontId="4" fillId="0" borderId="45" xfId="0" applyFont="1" applyBorder="1"/>
    <xf numFmtId="0" fontId="6" fillId="0" borderId="39" xfId="0" applyFont="1" applyBorder="1"/>
    <xf numFmtId="0" fontId="6" fillId="0" borderId="45" xfId="0" applyFont="1" applyBorder="1"/>
    <xf numFmtId="0" fontId="6" fillId="0" borderId="42" xfId="0" applyFont="1" applyBorder="1"/>
    <xf numFmtId="0" fontId="8" fillId="0" borderId="41" xfId="0" applyFont="1" applyFill="1" applyBorder="1"/>
    <xf numFmtId="0" fontId="4" fillId="0" borderId="46" xfId="0" applyFont="1" applyBorder="1"/>
    <xf numFmtId="0" fontId="4" fillId="0" borderId="43" xfId="0" applyFont="1" applyFill="1" applyBorder="1"/>
    <xf numFmtId="0" fontId="4" fillId="0" borderId="47" xfId="0" applyFont="1" applyFill="1" applyBorder="1"/>
    <xf numFmtId="0" fontId="3" fillId="0" borderId="29" xfId="0" applyFont="1" applyBorder="1" applyAlignment="1">
      <alignment horizontal="center"/>
    </xf>
    <xf numFmtId="0" fontId="5" fillId="0" borderId="40" xfId="0" applyFont="1" applyBorder="1"/>
    <xf numFmtId="0" fontId="5" fillId="0" borderId="19" xfId="0" applyFont="1" applyFill="1" applyBorder="1"/>
    <xf numFmtId="0" fontId="12" fillId="0" borderId="49" xfId="0" applyFont="1" applyBorder="1"/>
    <xf numFmtId="0" fontId="13" fillId="0" borderId="52" xfId="0" applyFont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15" fillId="0" borderId="0" xfId="0" applyFont="1"/>
    <xf numFmtId="0" fontId="13" fillId="0" borderId="50" xfId="0" applyFont="1" applyBorder="1" applyAlignment="1">
      <alignment vertical="center" wrapText="1"/>
    </xf>
    <xf numFmtId="0" fontId="14" fillId="7" borderId="50" xfId="0" applyFont="1" applyFill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59" xfId="0" applyFont="1" applyBorder="1" applyAlignment="1">
      <alignment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/>
    </xf>
    <xf numFmtId="0" fontId="14" fillId="7" borderId="48" xfId="0" applyFont="1" applyFill="1" applyBorder="1" applyAlignment="1">
      <alignment vertical="center" wrapText="1"/>
    </xf>
    <xf numFmtId="4" fontId="13" fillId="0" borderId="53" xfId="0" applyNumberFormat="1" applyFont="1" applyBorder="1" applyAlignment="1">
      <alignment horizontal="right" vertical="center" wrapText="1"/>
    </xf>
    <xf numFmtId="2" fontId="0" fillId="0" borderId="0" xfId="0" applyNumberFormat="1"/>
    <xf numFmtId="4" fontId="13" fillId="7" borderId="51" xfId="0" applyNumberFormat="1" applyFont="1" applyFill="1" applyBorder="1" applyAlignment="1">
      <alignment horizontal="right" vertical="center" wrapText="1"/>
    </xf>
    <xf numFmtId="4" fontId="13" fillId="7" borderId="54" xfId="0" applyNumberFormat="1" applyFont="1" applyFill="1" applyBorder="1" applyAlignment="1">
      <alignment horizontal="right" vertical="center"/>
    </xf>
    <xf numFmtId="4" fontId="13" fillId="0" borderId="57" xfId="0" applyNumberFormat="1" applyFont="1" applyBorder="1" applyAlignment="1">
      <alignment horizontal="right" vertical="center" wrapText="1"/>
    </xf>
    <xf numFmtId="4" fontId="13" fillId="0" borderId="58" xfId="0" applyNumberFormat="1" applyFont="1" applyBorder="1" applyAlignment="1">
      <alignment horizontal="right" vertical="center"/>
    </xf>
    <xf numFmtId="4" fontId="13" fillId="0" borderId="65" xfId="0" applyNumberFormat="1" applyFont="1" applyBorder="1" applyAlignment="1">
      <alignment horizontal="right" vertical="center"/>
    </xf>
    <xf numFmtId="4" fontId="13" fillId="0" borderId="64" xfId="0" applyNumberFormat="1" applyFont="1" applyBorder="1" applyAlignment="1">
      <alignment horizontal="right" vertical="center"/>
    </xf>
    <xf numFmtId="4" fontId="13" fillId="0" borderId="55" xfId="0" applyNumberFormat="1" applyFont="1" applyBorder="1" applyAlignment="1">
      <alignment horizontal="right" vertical="center"/>
    </xf>
    <xf numFmtId="4" fontId="13" fillId="7" borderId="53" xfId="0" applyNumberFormat="1" applyFont="1" applyFill="1" applyBorder="1" applyAlignment="1">
      <alignment horizontal="right" vertical="center" wrapText="1"/>
    </xf>
    <xf numFmtId="4" fontId="13" fillId="7" borderId="55" xfId="0" applyNumberFormat="1" applyFont="1" applyFill="1" applyBorder="1" applyAlignment="1">
      <alignment horizontal="right" vertical="center"/>
    </xf>
    <xf numFmtId="4" fontId="13" fillId="0" borderId="60" xfId="0" applyNumberFormat="1" applyFont="1" applyBorder="1" applyAlignment="1">
      <alignment horizontal="right" vertical="center" wrapText="1"/>
    </xf>
    <xf numFmtId="4" fontId="13" fillId="0" borderId="61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3" fillId="3" borderId="23" xfId="0" applyFont="1" applyFill="1" applyBorder="1"/>
    <xf numFmtId="0" fontId="3" fillId="0" borderId="19" xfId="0" applyFont="1" applyFill="1" applyBorder="1"/>
    <xf numFmtId="0" fontId="5" fillId="0" borderId="19" xfId="0" applyFont="1" applyBorder="1"/>
    <xf numFmtId="0" fontId="4" fillId="0" borderId="19" xfId="0" applyFont="1" applyBorder="1"/>
    <xf numFmtId="0" fontId="7" fillId="5" borderId="17" xfId="0" applyFont="1" applyFill="1" applyBorder="1"/>
    <xf numFmtId="0" fontId="7" fillId="0" borderId="57" xfId="0" applyFont="1" applyFill="1" applyBorder="1"/>
    <xf numFmtId="0" fontId="3" fillId="4" borderId="17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/>
    <xf numFmtId="0" fontId="0" fillId="0" borderId="1" xfId="0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05"/>
  <sheetViews>
    <sheetView topLeftCell="A40" zoomScaleNormal="100" workbookViewId="0">
      <selection activeCell="I21" sqref="I21"/>
    </sheetView>
  </sheetViews>
  <sheetFormatPr defaultColWidth="8.85546875" defaultRowHeight="12" x14ac:dyDescent="0.2"/>
  <cols>
    <col min="1" max="1" width="8.85546875" style="2"/>
    <col min="2" max="2" width="28.85546875" style="2" customWidth="1"/>
    <col min="3" max="3" width="24.7109375" style="2" customWidth="1"/>
    <col min="4" max="4" width="5.7109375" style="2" customWidth="1"/>
    <col min="5" max="5" width="17" style="2" customWidth="1"/>
    <col min="6" max="6" width="20.7109375" style="2" customWidth="1"/>
    <col min="7" max="7" width="18" style="3" customWidth="1"/>
    <col min="8" max="8" width="20.28515625" style="2" customWidth="1"/>
    <col min="9" max="9" width="12.42578125" style="2" customWidth="1"/>
    <col min="10" max="16384" width="8.85546875" style="2"/>
  </cols>
  <sheetData>
    <row r="1" spans="2:8" ht="18" x14ac:dyDescent="0.25">
      <c r="B1" s="175" t="s">
        <v>71</v>
      </c>
      <c r="C1" s="176"/>
      <c r="D1" s="176"/>
      <c r="E1" s="176"/>
      <c r="F1" s="176"/>
      <c r="G1" s="176"/>
    </row>
    <row r="2" spans="2:8" x14ac:dyDescent="0.2">
      <c r="B2" s="1"/>
      <c r="C2" s="1"/>
      <c r="D2" s="1"/>
    </row>
    <row r="3" spans="2:8" ht="15" x14ac:dyDescent="0.25">
      <c r="B3" s="119" t="s">
        <v>30</v>
      </c>
      <c r="C3" s="177" t="s">
        <v>60</v>
      </c>
      <c r="D3" s="178"/>
      <c r="E3" s="178"/>
      <c r="F3" s="178"/>
      <c r="G3" s="178"/>
    </row>
    <row r="4" spans="2:8" x14ac:dyDescent="0.2">
      <c r="B4" s="120" t="s">
        <v>29</v>
      </c>
      <c r="C4" s="27">
        <v>70943311</v>
      </c>
    </row>
    <row r="5" spans="2:8" ht="11.45" customHeight="1" thickBot="1" x14ac:dyDescent="0.25">
      <c r="B5" s="5"/>
      <c r="C5" s="5"/>
    </row>
    <row r="6" spans="2:8" ht="39" customHeight="1" thickBot="1" x14ac:dyDescent="0.25">
      <c r="B6" s="6" t="s">
        <v>0</v>
      </c>
      <c r="C6" s="7"/>
      <c r="D6" s="8" t="s">
        <v>16</v>
      </c>
      <c r="E6" s="8" t="s">
        <v>53</v>
      </c>
      <c r="F6" s="122" t="s">
        <v>61</v>
      </c>
      <c r="G6" s="9" t="s">
        <v>54</v>
      </c>
    </row>
    <row r="7" spans="2:8" s="3" customFormat="1" ht="15.2" customHeight="1" x14ac:dyDescent="0.2">
      <c r="B7" s="10" t="s">
        <v>1</v>
      </c>
      <c r="C7" s="11"/>
      <c r="D7" s="12">
        <v>50</v>
      </c>
      <c r="E7" s="12">
        <f>E8+E14+E18+E19</f>
        <v>1885</v>
      </c>
      <c r="F7" s="12">
        <f>F18+F14+F8</f>
        <v>1528</v>
      </c>
      <c r="G7" s="168">
        <f>G8+G14+G18+G19</f>
        <v>1849</v>
      </c>
    </row>
    <row r="8" spans="2:8" s="3" customFormat="1" ht="15.2" customHeight="1" x14ac:dyDescent="0.2">
      <c r="B8" s="13" t="s">
        <v>36</v>
      </c>
      <c r="C8" s="14"/>
      <c r="D8" s="15"/>
      <c r="E8" s="15">
        <f>SUM(E9:E13)</f>
        <v>175</v>
      </c>
      <c r="F8" s="15">
        <f>SUM(F9:F13)</f>
        <v>278</v>
      </c>
      <c r="G8" s="169">
        <f>SUM(G9:G13)</f>
        <v>149</v>
      </c>
    </row>
    <row r="9" spans="2:8" s="3" customFormat="1" ht="15.2" customHeight="1" x14ac:dyDescent="0.2">
      <c r="B9" s="16" t="s">
        <v>32</v>
      </c>
      <c r="C9" s="14" t="s">
        <v>51</v>
      </c>
      <c r="D9" s="15"/>
      <c r="E9" s="14">
        <v>70</v>
      </c>
      <c r="F9" s="123">
        <v>140</v>
      </c>
      <c r="G9" s="121">
        <v>40</v>
      </c>
    </row>
    <row r="10" spans="2:8" s="3" customFormat="1" ht="15.2" customHeight="1" x14ac:dyDescent="0.2">
      <c r="B10" s="16"/>
      <c r="C10" s="14" t="s">
        <v>33</v>
      </c>
      <c r="D10" s="15"/>
      <c r="E10" s="14">
        <v>15</v>
      </c>
      <c r="F10" s="123">
        <v>15</v>
      </c>
      <c r="G10" s="121">
        <v>15</v>
      </c>
    </row>
    <row r="11" spans="2:8" s="3" customFormat="1" ht="15.2" customHeight="1" x14ac:dyDescent="0.2">
      <c r="B11" s="16"/>
      <c r="C11" s="17" t="s">
        <v>31</v>
      </c>
      <c r="D11" s="15"/>
      <c r="E11" s="14">
        <v>30</v>
      </c>
      <c r="F11" s="123">
        <v>68</v>
      </c>
      <c r="G11" s="121">
        <v>50</v>
      </c>
    </row>
    <row r="12" spans="2:8" ht="12.75" customHeight="1" x14ac:dyDescent="0.2">
      <c r="B12" s="18"/>
      <c r="C12" s="19" t="s">
        <v>62</v>
      </c>
      <c r="D12" s="17"/>
      <c r="E12" s="17">
        <v>10</v>
      </c>
      <c r="F12" s="124">
        <v>10</v>
      </c>
      <c r="G12" s="20">
        <v>5</v>
      </c>
      <c r="H12" s="21"/>
    </row>
    <row r="13" spans="2:8" ht="12.75" customHeight="1" x14ac:dyDescent="0.2">
      <c r="B13" s="22"/>
      <c r="C13" s="19" t="s">
        <v>37</v>
      </c>
      <c r="D13" s="23"/>
      <c r="E13" s="23">
        <v>50</v>
      </c>
      <c r="F13" s="125">
        <v>45</v>
      </c>
      <c r="G13" s="24">
        <v>39</v>
      </c>
      <c r="H13" s="21"/>
    </row>
    <row r="14" spans="2:8" ht="12.75" customHeight="1" x14ac:dyDescent="0.2">
      <c r="B14" s="25" t="s">
        <v>35</v>
      </c>
      <c r="C14" s="26"/>
      <c r="D14" s="17"/>
      <c r="E14" s="27">
        <f>SUM(E15:E17)</f>
        <v>610</v>
      </c>
      <c r="F14" s="27">
        <f>SUM(F15:F17)</f>
        <v>550</v>
      </c>
      <c r="G14" s="170">
        <f>SUM(G15:G17)</f>
        <v>600</v>
      </c>
      <c r="H14" s="21"/>
    </row>
    <row r="15" spans="2:8" ht="12.75" customHeight="1" x14ac:dyDescent="0.2">
      <c r="B15" s="28" t="s">
        <v>32</v>
      </c>
      <c r="C15" s="26" t="s">
        <v>20</v>
      </c>
      <c r="D15" s="17"/>
      <c r="E15" s="17">
        <v>220</v>
      </c>
      <c r="F15" s="124">
        <v>190</v>
      </c>
      <c r="G15" s="20">
        <v>210</v>
      </c>
      <c r="H15" s="21"/>
    </row>
    <row r="16" spans="2:8" ht="12.75" customHeight="1" x14ac:dyDescent="0.2">
      <c r="B16" s="18"/>
      <c r="C16" s="26" t="s">
        <v>21</v>
      </c>
      <c r="D16" s="17"/>
      <c r="E16" s="17">
        <v>150</v>
      </c>
      <c r="F16" s="124">
        <v>120</v>
      </c>
      <c r="G16" s="20">
        <v>150</v>
      </c>
      <c r="H16" s="21"/>
    </row>
    <row r="17" spans="2:8" ht="12.75" customHeight="1" x14ac:dyDescent="0.2">
      <c r="B17" s="18"/>
      <c r="C17" s="26" t="s">
        <v>22</v>
      </c>
      <c r="D17" s="17"/>
      <c r="E17" s="17">
        <v>240</v>
      </c>
      <c r="F17" s="124">
        <v>240</v>
      </c>
      <c r="G17" s="20">
        <v>240</v>
      </c>
      <c r="H17" s="21"/>
    </row>
    <row r="18" spans="2:8" ht="12.75" customHeight="1" x14ac:dyDescent="0.2">
      <c r="B18" s="25" t="s">
        <v>2</v>
      </c>
      <c r="C18" s="26"/>
      <c r="D18" s="17"/>
      <c r="E18" s="27">
        <v>1100</v>
      </c>
      <c r="F18" s="140">
        <v>700</v>
      </c>
      <c r="G18" s="141">
        <v>1100</v>
      </c>
      <c r="H18" s="30"/>
    </row>
    <row r="19" spans="2:8" ht="12.75" customHeight="1" thickBot="1" x14ac:dyDescent="0.25">
      <c r="B19" s="31"/>
      <c r="C19" s="32"/>
      <c r="D19" s="33"/>
      <c r="E19" s="33"/>
      <c r="F19" s="126"/>
      <c r="G19" s="34"/>
      <c r="H19" s="21"/>
    </row>
    <row r="20" spans="2:8" ht="12.75" customHeight="1" thickBot="1" x14ac:dyDescent="0.25">
      <c r="B20" s="35" t="s">
        <v>3</v>
      </c>
      <c r="C20" s="36"/>
      <c r="D20" s="37">
        <v>51</v>
      </c>
      <c r="E20" s="37">
        <f>E21+E22</f>
        <v>375</v>
      </c>
      <c r="F20" s="37">
        <f>F21+F22</f>
        <v>399</v>
      </c>
      <c r="G20" s="54">
        <f>G21+G22</f>
        <v>396</v>
      </c>
      <c r="H20" s="21"/>
    </row>
    <row r="21" spans="2:8" ht="12.75" customHeight="1" x14ac:dyDescent="0.2">
      <c r="B21" s="40" t="s">
        <v>39</v>
      </c>
      <c r="C21" s="41"/>
      <c r="D21" s="42"/>
      <c r="E21" s="42">
        <v>30</v>
      </c>
      <c r="F21" s="127">
        <v>40</v>
      </c>
      <c r="G21" s="43">
        <v>55</v>
      </c>
      <c r="H21" s="21"/>
    </row>
    <row r="22" spans="2:8" ht="12.75" customHeight="1" x14ac:dyDescent="0.2">
      <c r="B22" s="25" t="s">
        <v>38</v>
      </c>
      <c r="C22" s="26"/>
      <c r="D22" s="17"/>
      <c r="E22" s="17">
        <f t="shared" ref="E22" si="0">SUM(E23:E29)</f>
        <v>345</v>
      </c>
      <c r="F22" s="17">
        <f>SUM(F23:F29)</f>
        <v>359</v>
      </c>
      <c r="G22" s="171">
        <f>SUM(G23:G29)</f>
        <v>341</v>
      </c>
      <c r="H22" s="21"/>
    </row>
    <row r="23" spans="2:8" ht="12.75" customHeight="1" x14ac:dyDescent="0.2">
      <c r="B23" s="28" t="s">
        <v>32</v>
      </c>
      <c r="C23" s="17" t="s">
        <v>63</v>
      </c>
      <c r="D23" s="17"/>
      <c r="E23" s="17">
        <v>30</v>
      </c>
      <c r="F23" s="124">
        <v>0</v>
      </c>
      <c r="G23" s="20">
        <v>0</v>
      </c>
    </row>
    <row r="24" spans="2:8" ht="15.2" customHeight="1" x14ac:dyDescent="0.2">
      <c r="B24" s="18"/>
      <c r="C24" s="17" t="s">
        <v>64</v>
      </c>
      <c r="D24" s="17"/>
      <c r="E24" s="17">
        <v>30</v>
      </c>
      <c r="F24" s="124">
        <v>25</v>
      </c>
      <c r="G24" s="20">
        <v>25</v>
      </c>
    </row>
    <row r="25" spans="2:8" ht="12.75" customHeight="1" x14ac:dyDescent="0.2">
      <c r="B25" s="18"/>
      <c r="C25" s="17" t="s">
        <v>65</v>
      </c>
      <c r="D25" s="17"/>
      <c r="E25" s="17">
        <v>26</v>
      </c>
      <c r="F25" s="124">
        <v>26</v>
      </c>
      <c r="G25" s="20">
        <v>26</v>
      </c>
      <c r="H25" s="21"/>
    </row>
    <row r="26" spans="2:8" ht="12.75" customHeight="1" x14ac:dyDescent="0.2">
      <c r="B26" s="18"/>
      <c r="C26" s="17" t="s">
        <v>34</v>
      </c>
      <c r="D26" s="17"/>
      <c r="E26" s="17">
        <v>120</v>
      </c>
      <c r="F26" s="124">
        <v>120</v>
      </c>
      <c r="G26" s="20">
        <v>120</v>
      </c>
      <c r="H26" s="21"/>
    </row>
    <row r="27" spans="2:8" ht="12.75" customHeight="1" x14ac:dyDescent="0.2">
      <c r="B27" s="18"/>
      <c r="C27" s="17" t="s">
        <v>23</v>
      </c>
      <c r="D27" s="17"/>
      <c r="E27" s="17">
        <v>1</v>
      </c>
      <c r="F27" s="124">
        <v>10</v>
      </c>
      <c r="G27" s="20">
        <v>10</v>
      </c>
      <c r="H27" s="21"/>
    </row>
    <row r="28" spans="2:8" ht="12.75" customHeight="1" x14ac:dyDescent="0.2">
      <c r="B28" s="18"/>
      <c r="C28" s="17" t="s">
        <v>66</v>
      </c>
      <c r="D28" s="17"/>
      <c r="E28" s="17">
        <v>30</v>
      </c>
      <c r="F28" s="124">
        <v>20</v>
      </c>
      <c r="G28" s="20">
        <v>30</v>
      </c>
      <c r="H28" s="21"/>
    </row>
    <row r="29" spans="2:8" ht="12.75" customHeight="1" thickBot="1" x14ac:dyDescent="0.25">
      <c r="B29" s="18"/>
      <c r="C29" s="17" t="s">
        <v>37</v>
      </c>
      <c r="D29" s="17"/>
      <c r="E29" s="17">
        <v>108</v>
      </c>
      <c r="F29" s="124">
        <v>158</v>
      </c>
      <c r="G29" s="20">
        <v>130</v>
      </c>
      <c r="H29" s="21"/>
    </row>
    <row r="30" spans="2:8" ht="12.75" customHeight="1" thickBot="1" x14ac:dyDescent="0.25">
      <c r="B30" s="35" t="s">
        <v>4</v>
      </c>
      <c r="C30" s="36"/>
      <c r="D30" s="37">
        <v>52</v>
      </c>
      <c r="E30" s="38">
        <f t="shared" ref="E30:G30" si="1">SUM(E31:E35)</f>
        <v>6</v>
      </c>
      <c r="F30" s="128">
        <f>SUM(F31:F35)</f>
        <v>464</v>
      </c>
      <c r="G30" s="39">
        <f t="shared" si="1"/>
        <v>41</v>
      </c>
      <c r="H30" s="21"/>
    </row>
    <row r="31" spans="2:8" ht="12.75" customHeight="1" x14ac:dyDescent="0.2">
      <c r="B31" s="44" t="s">
        <v>24</v>
      </c>
      <c r="C31" s="19"/>
      <c r="D31" s="23"/>
      <c r="E31" s="23">
        <v>0</v>
      </c>
      <c r="F31" s="125">
        <v>300</v>
      </c>
      <c r="G31" s="24">
        <v>0</v>
      </c>
      <c r="H31" s="21"/>
    </row>
    <row r="32" spans="2:8" ht="12.75" customHeight="1" x14ac:dyDescent="0.2">
      <c r="B32" s="45" t="s">
        <v>19</v>
      </c>
      <c r="C32" s="46"/>
      <c r="D32" s="29"/>
      <c r="E32" s="29">
        <v>0</v>
      </c>
      <c r="F32" s="129">
        <v>40</v>
      </c>
      <c r="G32" s="20">
        <v>0</v>
      </c>
      <c r="H32" s="21"/>
    </row>
    <row r="33" spans="2:7" ht="12.75" customHeight="1" x14ac:dyDescent="0.2">
      <c r="B33" s="45" t="s">
        <v>40</v>
      </c>
      <c r="C33" s="46"/>
      <c r="D33" s="29"/>
      <c r="E33" s="29">
        <v>0</v>
      </c>
      <c r="F33" s="129">
        <v>108</v>
      </c>
      <c r="G33" s="20">
        <v>0</v>
      </c>
    </row>
    <row r="34" spans="2:7" ht="12.75" customHeight="1" x14ac:dyDescent="0.2">
      <c r="B34" s="49" t="s">
        <v>41</v>
      </c>
      <c r="C34" s="50"/>
      <c r="D34" s="47"/>
      <c r="E34" s="47">
        <v>6</v>
      </c>
      <c r="F34" s="130">
        <v>2</v>
      </c>
      <c r="G34" s="48">
        <v>0</v>
      </c>
    </row>
    <row r="35" spans="2:7" ht="12.75" customHeight="1" thickBot="1" x14ac:dyDescent="0.25">
      <c r="B35" s="51" t="s">
        <v>37</v>
      </c>
      <c r="C35" s="52"/>
      <c r="D35" s="53"/>
      <c r="E35" s="53">
        <v>0</v>
      </c>
      <c r="F35" s="131">
        <v>14</v>
      </c>
      <c r="G35" s="48">
        <v>41</v>
      </c>
    </row>
    <row r="36" spans="2:7" ht="12.75" customHeight="1" thickBot="1" x14ac:dyDescent="0.25">
      <c r="B36" s="35" t="s">
        <v>5</v>
      </c>
      <c r="C36" s="36"/>
      <c r="D36" s="37">
        <v>53</v>
      </c>
      <c r="E36" s="37">
        <v>0</v>
      </c>
      <c r="F36" s="38">
        <v>0</v>
      </c>
      <c r="G36" s="54">
        <v>0</v>
      </c>
    </row>
    <row r="37" spans="2:7" ht="12.75" customHeight="1" thickBot="1" x14ac:dyDescent="0.25">
      <c r="B37" s="35" t="s">
        <v>6</v>
      </c>
      <c r="C37" s="36"/>
      <c r="D37" s="37">
        <v>54</v>
      </c>
      <c r="E37" s="37">
        <v>34</v>
      </c>
      <c r="F37" s="38">
        <v>34</v>
      </c>
      <c r="G37" s="54">
        <v>34</v>
      </c>
    </row>
    <row r="38" spans="2:7" ht="12.75" customHeight="1" thickBot="1" x14ac:dyDescent="0.25">
      <c r="B38" s="35" t="s">
        <v>52</v>
      </c>
      <c r="C38" s="36"/>
      <c r="D38" s="37">
        <v>55</v>
      </c>
      <c r="E38" s="37">
        <f>SUM(E39:E42)</f>
        <v>164</v>
      </c>
      <c r="F38" s="37">
        <f>SUM(F39:F42)</f>
        <v>224</v>
      </c>
      <c r="G38" s="54">
        <f>SUM(G39:G42)</f>
        <v>10</v>
      </c>
    </row>
    <row r="39" spans="2:7" ht="15.2" customHeight="1" x14ac:dyDescent="0.2">
      <c r="B39" s="44" t="s">
        <v>7</v>
      </c>
      <c r="C39" s="19"/>
      <c r="D39" s="23"/>
      <c r="E39" s="23">
        <v>0</v>
      </c>
      <c r="F39" s="125">
        <v>0</v>
      </c>
      <c r="G39" s="24">
        <v>0</v>
      </c>
    </row>
    <row r="40" spans="2:7" ht="12.75" customHeight="1" x14ac:dyDescent="0.2">
      <c r="B40" s="18" t="s">
        <v>17</v>
      </c>
      <c r="C40" s="26"/>
      <c r="D40" s="17"/>
      <c r="E40" s="17">
        <v>8</v>
      </c>
      <c r="F40" s="124">
        <v>8</v>
      </c>
      <c r="G40" s="20">
        <v>0</v>
      </c>
    </row>
    <row r="41" spans="2:7" ht="12.75" customHeight="1" x14ac:dyDescent="0.2">
      <c r="B41" s="18" t="s">
        <v>42</v>
      </c>
      <c r="C41" s="26"/>
      <c r="D41" s="17"/>
      <c r="E41" s="17">
        <v>156</v>
      </c>
      <c r="F41" s="124">
        <v>216</v>
      </c>
      <c r="G41" s="20">
        <v>10</v>
      </c>
    </row>
    <row r="42" spans="2:7" ht="15.2" customHeight="1" thickBot="1" x14ac:dyDescent="0.25">
      <c r="B42" s="51" t="s">
        <v>43</v>
      </c>
      <c r="C42" s="52"/>
      <c r="D42" s="53"/>
      <c r="E42" s="53">
        <v>0</v>
      </c>
      <c r="F42" s="131">
        <v>0</v>
      </c>
      <c r="G42" s="48">
        <v>0</v>
      </c>
    </row>
    <row r="43" spans="2:7" ht="12.75" customHeight="1" thickBot="1" x14ac:dyDescent="0.25">
      <c r="B43" s="55" t="s">
        <v>8</v>
      </c>
      <c r="C43" s="56"/>
      <c r="D43" s="57">
        <v>5</v>
      </c>
      <c r="E43" s="57">
        <f>E7+E20+E30+E36+E37+E38</f>
        <v>2464</v>
      </c>
      <c r="F43" s="57">
        <f>F7+F20+F30+F36+F37+F38</f>
        <v>2649</v>
      </c>
      <c r="G43" s="172">
        <f>G7+G20+G30+G36+G37+G38</f>
        <v>2330</v>
      </c>
    </row>
    <row r="44" spans="2:7" ht="12.75" customHeight="1" thickBot="1" x14ac:dyDescent="0.25">
      <c r="B44" s="58"/>
      <c r="C44" s="58"/>
      <c r="D44" s="58"/>
      <c r="E44" s="58"/>
      <c r="F44" s="58"/>
      <c r="G44" s="173"/>
    </row>
    <row r="45" spans="2:7" ht="15.2" customHeight="1" thickBot="1" x14ac:dyDescent="0.25">
      <c r="B45" s="35" t="s">
        <v>9</v>
      </c>
      <c r="C45" s="36"/>
      <c r="D45" s="37">
        <v>60</v>
      </c>
      <c r="E45" s="37">
        <f>E46+E47+E48</f>
        <v>1280</v>
      </c>
      <c r="F45" s="38">
        <f>SUM(F46:F48)</f>
        <v>800</v>
      </c>
      <c r="G45" s="54">
        <f>G46+G47+G48</f>
        <v>1290</v>
      </c>
    </row>
    <row r="46" spans="2:7" ht="15.2" customHeight="1" x14ac:dyDescent="0.2">
      <c r="B46" s="44" t="s">
        <v>25</v>
      </c>
      <c r="C46" s="19"/>
      <c r="D46" s="23"/>
      <c r="E46" s="23">
        <v>1100</v>
      </c>
      <c r="F46" s="125">
        <v>700</v>
      </c>
      <c r="G46" s="24">
        <v>1100</v>
      </c>
    </row>
    <row r="47" spans="2:7" ht="15.2" customHeight="1" x14ac:dyDescent="0.2">
      <c r="B47" s="18" t="s">
        <v>26</v>
      </c>
      <c r="C47" s="26"/>
      <c r="D47" s="17"/>
      <c r="E47" s="17">
        <v>170</v>
      </c>
      <c r="F47" s="124">
        <v>90</v>
      </c>
      <c r="G47" s="20">
        <v>180</v>
      </c>
    </row>
    <row r="48" spans="2:7" ht="12.75" customHeight="1" thickBot="1" x14ac:dyDescent="0.25">
      <c r="B48" s="17" t="s">
        <v>27</v>
      </c>
      <c r="C48" s="17"/>
      <c r="D48" s="17"/>
      <c r="E48" s="17">
        <v>10</v>
      </c>
      <c r="F48" s="17">
        <v>10</v>
      </c>
      <c r="G48" s="20">
        <v>10</v>
      </c>
    </row>
    <row r="49" spans="2:11" ht="12.75" customHeight="1" thickBot="1" x14ac:dyDescent="0.25">
      <c r="B49" s="35" t="s">
        <v>10</v>
      </c>
      <c r="C49" s="36"/>
      <c r="D49" s="37">
        <v>64</v>
      </c>
      <c r="E49" s="37">
        <f>E50+E53</f>
        <v>0</v>
      </c>
      <c r="F49" s="37">
        <f>SUM(F51:F52)</f>
        <v>4</v>
      </c>
      <c r="G49" s="54">
        <f>G50+G53</f>
        <v>30</v>
      </c>
      <c r="H49" s="21"/>
    </row>
    <row r="50" spans="2:11" ht="12.75" customHeight="1" x14ac:dyDescent="0.2">
      <c r="B50" s="59" t="s">
        <v>44</v>
      </c>
      <c r="C50" s="60"/>
      <c r="D50" s="61"/>
      <c r="E50" s="61">
        <f>SUM(E51:E52)</f>
        <v>0</v>
      </c>
      <c r="F50" s="132"/>
      <c r="G50" s="62">
        <f>SUM(G51:G52)</f>
        <v>30</v>
      </c>
      <c r="H50" s="21"/>
    </row>
    <row r="51" spans="2:11" ht="12.75" customHeight="1" x14ac:dyDescent="0.2">
      <c r="B51" s="63" t="s">
        <v>32</v>
      </c>
      <c r="C51" s="52" t="s">
        <v>45</v>
      </c>
      <c r="D51" s="53"/>
      <c r="E51" s="64">
        <v>0</v>
      </c>
      <c r="F51" s="133">
        <v>4</v>
      </c>
      <c r="G51" s="65">
        <v>0</v>
      </c>
      <c r="H51" s="21"/>
    </row>
    <row r="52" spans="2:11" ht="12.75" customHeight="1" x14ac:dyDescent="0.2">
      <c r="B52" s="66"/>
      <c r="C52" s="67" t="s">
        <v>46</v>
      </c>
      <c r="D52" s="64"/>
      <c r="E52" s="64">
        <v>0</v>
      </c>
      <c r="F52" s="133">
        <v>0</v>
      </c>
      <c r="G52" s="65">
        <v>30</v>
      </c>
      <c r="H52" s="21"/>
    </row>
    <row r="53" spans="2:11" ht="12.75" customHeight="1" thickBot="1" x14ac:dyDescent="0.25">
      <c r="B53" s="68" t="s">
        <v>47</v>
      </c>
      <c r="C53" s="69"/>
      <c r="D53" s="70"/>
      <c r="E53" s="70"/>
      <c r="F53" s="134"/>
      <c r="G53" s="71"/>
      <c r="H53" s="21"/>
    </row>
    <row r="54" spans="2:11" s="75" customFormat="1" ht="13.9" customHeight="1" thickBot="1" x14ac:dyDescent="0.25">
      <c r="B54" s="72" t="s">
        <v>50</v>
      </c>
      <c r="C54" s="73"/>
      <c r="D54" s="37">
        <v>67</v>
      </c>
      <c r="E54" s="37">
        <f>E55+E56</f>
        <v>1184</v>
      </c>
      <c r="F54" s="37">
        <f>F55+F56</f>
        <v>1845</v>
      </c>
      <c r="G54" s="54">
        <f>G55+G56</f>
        <v>1010</v>
      </c>
      <c r="H54" s="74"/>
    </row>
    <row r="55" spans="2:11" ht="15.2" customHeight="1" x14ac:dyDescent="0.2">
      <c r="B55" s="22" t="s">
        <v>48</v>
      </c>
      <c r="C55" s="19"/>
      <c r="D55" s="23"/>
      <c r="E55" s="76">
        <v>1000</v>
      </c>
      <c r="F55" s="135">
        <v>1043.2</v>
      </c>
      <c r="G55" s="77">
        <v>1000</v>
      </c>
      <c r="H55" s="78"/>
    </row>
    <row r="56" spans="2:11" ht="15.2" customHeight="1" x14ac:dyDescent="0.2">
      <c r="B56" s="25" t="s">
        <v>49</v>
      </c>
      <c r="C56" s="79"/>
      <c r="D56" s="17"/>
      <c r="E56" s="27">
        <f>SUM(E57:E59)</f>
        <v>184</v>
      </c>
      <c r="F56" s="27">
        <f>SUM(F57:F59)</f>
        <v>801.8</v>
      </c>
      <c r="G56" s="170">
        <f>SUM(G57:G59)</f>
        <v>10</v>
      </c>
      <c r="H56" s="21"/>
    </row>
    <row r="57" spans="2:11" ht="12.75" customHeight="1" x14ac:dyDescent="0.2">
      <c r="B57" s="28" t="s">
        <v>32</v>
      </c>
      <c r="C57" s="26" t="s">
        <v>67</v>
      </c>
      <c r="D57" s="17"/>
      <c r="E57" s="17">
        <v>184</v>
      </c>
      <c r="F57" s="124">
        <v>140.80000000000001</v>
      </c>
      <c r="G57" s="20">
        <v>10</v>
      </c>
      <c r="H57" s="80"/>
    </row>
    <row r="58" spans="2:11" ht="11.45" customHeight="1" x14ac:dyDescent="0.2">
      <c r="B58" s="51"/>
      <c r="C58" s="52" t="s">
        <v>68</v>
      </c>
      <c r="D58" s="17"/>
      <c r="E58" s="17">
        <v>0</v>
      </c>
      <c r="F58" s="124">
        <v>591</v>
      </c>
      <c r="G58" s="20">
        <v>0</v>
      </c>
      <c r="H58" s="21"/>
    </row>
    <row r="59" spans="2:11" ht="12.75" customHeight="1" thickBot="1" x14ac:dyDescent="0.25">
      <c r="B59" s="51"/>
      <c r="C59" s="52" t="s">
        <v>69</v>
      </c>
      <c r="D59" s="17"/>
      <c r="E59" s="17">
        <v>0</v>
      </c>
      <c r="F59" s="124">
        <v>70</v>
      </c>
      <c r="G59" s="20">
        <v>0</v>
      </c>
      <c r="H59" s="80"/>
    </row>
    <row r="60" spans="2:11" ht="12.75" customHeight="1" thickBot="1" x14ac:dyDescent="0.25">
      <c r="B60" s="81" t="s">
        <v>11</v>
      </c>
      <c r="C60" s="82"/>
      <c r="D60" s="83">
        <v>6</v>
      </c>
      <c r="E60" s="83">
        <f>E45+E49+E54</f>
        <v>2464</v>
      </c>
      <c r="F60" s="83">
        <f>F45+F49+F54</f>
        <v>2649</v>
      </c>
      <c r="G60" s="174">
        <f>G45+G49+G54</f>
        <v>2330</v>
      </c>
      <c r="H60" s="21"/>
    </row>
    <row r="61" spans="2:11" ht="12.75" customHeight="1" thickBot="1" x14ac:dyDescent="0.25">
      <c r="B61" s="84" t="s">
        <v>12</v>
      </c>
      <c r="C61" s="85"/>
      <c r="D61" s="86"/>
      <c r="E61" s="86">
        <f>E60-E43</f>
        <v>0</v>
      </c>
      <c r="F61" s="136">
        <f>F60-F43</f>
        <v>0</v>
      </c>
      <c r="G61" s="87">
        <f>G60-G43</f>
        <v>0</v>
      </c>
      <c r="H61" s="21"/>
    </row>
    <row r="62" spans="2:11" ht="12.75" customHeight="1" x14ac:dyDescent="0.2">
      <c r="B62" s="21"/>
      <c r="C62" s="21"/>
      <c r="D62" s="21"/>
      <c r="E62" s="21"/>
      <c r="F62" s="21"/>
      <c r="G62" s="30"/>
      <c r="H62" s="21"/>
      <c r="K62" s="88"/>
    </row>
    <row r="63" spans="2:11" ht="15.2" customHeight="1" x14ac:dyDescent="0.2">
      <c r="B63" s="4" t="s">
        <v>14</v>
      </c>
      <c r="C63" s="4"/>
      <c r="H63" s="89"/>
      <c r="K63" s="88"/>
    </row>
    <row r="64" spans="2:11" ht="15.2" customHeight="1" thickBot="1" x14ac:dyDescent="0.25">
      <c r="H64" s="21"/>
      <c r="K64" s="88"/>
    </row>
    <row r="65" spans="2:11" ht="15.2" customHeight="1" x14ac:dyDescent="0.2">
      <c r="B65" s="90" t="s">
        <v>8</v>
      </c>
      <c r="C65" s="91"/>
      <c r="D65" s="92">
        <v>5</v>
      </c>
      <c r="E65" s="42">
        <v>0</v>
      </c>
      <c r="F65" s="127">
        <v>2</v>
      </c>
      <c r="G65" s="43">
        <v>2</v>
      </c>
      <c r="K65" s="88"/>
    </row>
    <row r="66" spans="2:11" ht="12.75" customHeight="1" x14ac:dyDescent="0.2">
      <c r="B66" s="93" t="s">
        <v>11</v>
      </c>
      <c r="C66" s="94"/>
      <c r="D66" s="95">
        <v>6</v>
      </c>
      <c r="E66" s="17">
        <v>0</v>
      </c>
      <c r="F66" s="124">
        <v>5</v>
      </c>
      <c r="G66" s="20">
        <v>5</v>
      </c>
      <c r="K66" s="88"/>
    </row>
    <row r="67" spans="2:11" ht="12.75" customHeight="1" thickBot="1" x14ac:dyDescent="0.25">
      <c r="B67" s="96" t="s">
        <v>12</v>
      </c>
      <c r="C67" s="97"/>
      <c r="D67" s="33"/>
      <c r="E67" s="33">
        <v>0</v>
      </c>
      <c r="F67" s="126">
        <v>3</v>
      </c>
      <c r="G67" s="34">
        <v>3</v>
      </c>
      <c r="K67" s="88"/>
    </row>
    <row r="68" spans="2:11" ht="12.75" customHeight="1" x14ac:dyDescent="0.2">
      <c r="B68" s="4"/>
      <c r="C68" s="4"/>
      <c r="K68" s="88"/>
    </row>
    <row r="69" spans="2:11" ht="12.75" customHeight="1" x14ac:dyDescent="0.2">
      <c r="B69" s="4" t="s">
        <v>15</v>
      </c>
      <c r="C69" s="4"/>
      <c r="K69" s="88"/>
    </row>
    <row r="70" spans="2:11" ht="12.75" customHeight="1" thickBot="1" x14ac:dyDescent="0.25">
      <c r="B70" s="4"/>
      <c r="C70" s="4"/>
      <c r="K70" s="88"/>
    </row>
    <row r="71" spans="2:11" ht="12.75" customHeight="1" thickBot="1" x14ac:dyDescent="0.25">
      <c r="B71" s="98"/>
      <c r="C71" s="99"/>
      <c r="D71" s="100"/>
      <c r="E71" s="100" t="s">
        <v>55</v>
      </c>
      <c r="F71" s="139" t="s">
        <v>70</v>
      </c>
      <c r="G71" s="101" t="s">
        <v>56</v>
      </c>
      <c r="K71" s="88"/>
    </row>
    <row r="72" spans="2:11" ht="12.75" customHeight="1" x14ac:dyDescent="0.2">
      <c r="B72" s="102" t="s">
        <v>28</v>
      </c>
      <c r="C72" s="103"/>
      <c r="D72" s="42"/>
      <c r="E72" s="104">
        <v>158</v>
      </c>
      <c r="F72" s="137">
        <v>162</v>
      </c>
      <c r="G72" s="43">
        <v>162</v>
      </c>
      <c r="K72" s="88"/>
    </row>
    <row r="73" spans="2:11" ht="12.75" customHeight="1" x14ac:dyDescent="0.2">
      <c r="B73" s="105" t="s">
        <v>13</v>
      </c>
      <c r="C73" s="106"/>
      <c r="D73" s="107"/>
      <c r="E73" s="108">
        <v>2</v>
      </c>
      <c r="F73" s="138">
        <v>3</v>
      </c>
      <c r="G73" s="109">
        <v>3</v>
      </c>
      <c r="K73" s="88"/>
    </row>
    <row r="74" spans="2:11" ht="12.75" customHeight="1" thickBot="1" x14ac:dyDescent="0.25">
      <c r="B74" s="96" t="s">
        <v>18</v>
      </c>
      <c r="C74" s="97"/>
      <c r="D74" s="33"/>
      <c r="E74" s="33">
        <v>50</v>
      </c>
      <c r="F74" s="126">
        <v>50</v>
      </c>
      <c r="G74" s="34">
        <v>0</v>
      </c>
    </row>
    <row r="75" spans="2:11" ht="12.75" customHeight="1" x14ac:dyDescent="0.2">
      <c r="B75" s="80"/>
      <c r="C75" s="80"/>
      <c r="D75" s="21"/>
      <c r="E75" s="21"/>
      <c r="F75" s="21"/>
      <c r="G75" s="30"/>
    </row>
    <row r="76" spans="2:11" ht="12.75" customHeight="1" x14ac:dyDescent="0.2">
      <c r="B76" s="80" t="s">
        <v>93</v>
      </c>
      <c r="C76" s="80"/>
      <c r="D76" s="80"/>
      <c r="E76" s="21"/>
      <c r="F76" s="21"/>
      <c r="G76" s="30"/>
      <c r="K76" s="110"/>
    </row>
    <row r="77" spans="2:11" ht="12.75" customHeight="1" x14ac:dyDescent="0.2">
      <c r="B77" s="78" t="s">
        <v>57</v>
      </c>
      <c r="C77" s="80"/>
      <c r="D77" s="80"/>
      <c r="E77" s="21"/>
      <c r="F77" s="21"/>
      <c r="G77" s="30"/>
      <c r="K77" s="110"/>
    </row>
    <row r="78" spans="2:11" ht="12.75" customHeight="1" x14ac:dyDescent="0.2">
      <c r="B78" s="78" t="s">
        <v>58</v>
      </c>
      <c r="C78" s="80"/>
      <c r="D78" s="80"/>
      <c r="E78" s="118"/>
      <c r="F78" s="118"/>
      <c r="G78" s="30"/>
      <c r="K78" s="110"/>
    </row>
    <row r="79" spans="2:11" ht="12.75" customHeight="1" x14ac:dyDescent="0.2">
      <c r="B79" s="78" t="s">
        <v>59</v>
      </c>
      <c r="C79" s="80"/>
      <c r="D79" s="80"/>
      <c r="E79" s="21"/>
      <c r="F79" s="21"/>
      <c r="G79" s="30"/>
      <c r="K79" s="110"/>
    </row>
    <row r="80" spans="2:11" ht="12.75" customHeight="1" x14ac:dyDescent="0.2">
      <c r="B80" s="80"/>
      <c r="C80" s="80"/>
      <c r="D80" s="80"/>
      <c r="E80" s="21"/>
      <c r="F80" s="21"/>
      <c r="G80" s="30"/>
      <c r="K80" s="110"/>
    </row>
    <row r="81" spans="2:11" ht="12.75" customHeight="1" x14ac:dyDescent="0.2">
      <c r="C81" s="80"/>
      <c r="D81" s="111"/>
      <c r="E81" s="21"/>
      <c r="F81" s="21"/>
      <c r="G81" s="30"/>
      <c r="K81" s="110"/>
    </row>
    <row r="82" spans="2:11" ht="12.75" customHeight="1" x14ac:dyDescent="0.2">
      <c r="B82" s="80"/>
      <c r="C82" s="80"/>
      <c r="D82" s="111"/>
      <c r="E82" s="21"/>
      <c r="F82" s="21"/>
      <c r="G82" s="30"/>
      <c r="K82" s="110"/>
    </row>
    <row r="83" spans="2:11" ht="12.75" customHeight="1" x14ac:dyDescent="0.2">
      <c r="C83" s="80"/>
      <c r="D83" s="111"/>
      <c r="E83" s="21"/>
      <c r="F83" s="21"/>
      <c r="G83" s="30"/>
      <c r="K83" s="110"/>
    </row>
    <row r="84" spans="2:11" ht="12.75" customHeight="1" x14ac:dyDescent="0.2">
      <c r="C84" s="80"/>
      <c r="D84" s="111"/>
      <c r="E84" s="21"/>
      <c r="F84" s="21"/>
      <c r="G84" s="30"/>
      <c r="K84" s="110"/>
    </row>
    <row r="85" spans="2:11" ht="12.75" customHeight="1" x14ac:dyDescent="0.2">
      <c r="B85" s="80"/>
      <c r="C85" s="80"/>
      <c r="D85" s="21"/>
      <c r="E85" s="21"/>
      <c r="F85" s="21"/>
      <c r="G85" s="30"/>
      <c r="K85" s="110"/>
    </row>
    <row r="86" spans="2:11" ht="12.75" customHeight="1" x14ac:dyDescent="0.2">
      <c r="B86" s="80"/>
      <c r="C86" s="80"/>
      <c r="D86" s="21"/>
      <c r="E86" s="21"/>
      <c r="F86" s="21"/>
      <c r="G86" s="30"/>
      <c r="K86" s="110"/>
    </row>
    <row r="87" spans="2:11" ht="12.75" customHeight="1" x14ac:dyDescent="0.2">
      <c r="B87" s="80"/>
      <c r="C87" s="80"/>
      <c r="D87" s="21"/>
      <c r="E87" s="21"/>
      <c r="F87" s="21"/>
      <c r="G87" s="30"/>
      <c r="K87" s="110"/>
    </row>
    <row r="88" spans="2:11" ht="12.75" customHeight="1" x14ac:dyDescent="0.2">
      <c r="B88" s="80"/>
      <c r="C88" s="80"/>
      <c r="D88" s="21"/>
      <c r="E88" s="21"/>
      <c r="F88" s="21"/>
      <c r="G88" s="30"/>
      <c r="K88" s="110"/>
    </row>
    <row r="89" spans="2:11" ht="12.75" customHeight="1" x14ac:dyDescent="0.2">
      <c r="B89" s="80"/>
      <c r="C89" s="80"/>
      <c r="D89" s="21"/>
      <c r="E89" s="21"/>
      <c r="F89" s="21"/>
      <c r="G89" s="30"/>
      <c r="K89" s="110"/>
    </row>
    <row r="90" spans="2:11" ht="12.75" customHeight="1" x14ac:dyDescent="0.2">
      <c r="B90" s="80"/>
      <c r="C90" s="80"/>
      <c r="D90" s="21"/>
      <c r="E90" s="21"/>
      <c r="F90" s="21"/>
      <c r="G90" s="30"/>
      <c r="K90" s="110"/>
    </row>
    <row r="91" spans="2:11" ht="12.75" customHeight="1" x14ac:dyDescent="0.2">
      <c r="B91" s="80"/>
      <c r="C91" s="80"/>
      <c r="D91" s="21"/>
      <c r="E91" s="21"/>
      <c r="F91" s="21"/>
      <c r="G91" s="30"/>
      <c r="K91" s="110"/>
    </row>
    <row r="92" spans="2:11" ht="12.75" customHeight="1" x14ac:dyDescent="0.2">
      <c r="B92" s="80"/>
      <c r="C92" s="80"/>
      <c r="D92" s="21"/>
      <c r="E92" s="21"/>
      <c r="F92" s="21"/>
      <c r="G92" s="30"/>
      <c r="K92" s="110"/>
    </row>
    <row r="93" spans="2:11" ht="12.75" customHeight="1" x14ac:dyDescent="0.2">
      <c r="B93" s="80"/>
      <c r="C93" s="80"/>
      <c r="D93" s="21"/>
      <c r="E93" s="21"/>
      <c r="F93" s="21"/>
      <c r="G93" s="30"/>
      <c r="K93" s="110"/>
    </row>
    <row r="94" spans="2:11" ht="12.75" customHeight="1" x14ac:dyDescent="0.2">
      <c r="B94" s="80"/>
      <c r="C94" s="80"/>
      <c r="D94" s="21"/>
      <c r="E94" s="21"/>
      <c r="F94" s="21"/>
      <c r="G94" s="30"/>
      <c r="K94" s="110"/>
    </row>
    <row r="95" spans="2:11" ht="12.75" customHeight="1" x14ac:dyDescent="0.2">
      <c r="D95" s="5"/>
      <c r="K95" s="110"/>
    </row>
    <row r="96" spans="2:11" ht="12.75" customHeight="1" x14ac:dyDescent="0.2">
      <c r="K96" s="110"/>
    </row>
    <row r="97" spans="4:11" ht="12.75" customHeight="1" x14ac:dyDescent="0.2">
      <c r="D97" s="110"/>
      <c r="K97" s="110"/>
    </row>
    <row r="98" spans="4:11" ht="12.75" customHeight="1" x14ac:dyDescent="0.2">
      <c r="D98" s="110"/>
      <c r="K98" s="110"/>
    </row>
    <row r="99" spans="4:11" ht="12.75" customHeight="1" x14ac:dyDescent="0.2">
      <c r="D99" s="112"/>
      <c r="E99" s="75"/>
      <c r="F99" s="75"/>
      <c r="G99" s="75"/>
    </row>
    <row r="100" spans="4:11" ht="12.75" customHeight="1" x14ac:dyDescent="0.2">
      <c r="D100" s="113"/>
      <c r="E100" s="75"/>
      <c r="F100" s="75"/>
      <c r="G100" s="75"/>
    </row>
    <row r="101" spans="4:11" ht="12.75" customHeight="1" x14ac:dyDescent="0.2">
      <c r="D101" s="112"/>
      <c r="E101" s="75"/>
      <c r="F101" s="75"/>
      <c r="G101" s="75"/>
    </row>
    <row r="102" spans="4:11" ht="12.75" customHeight="1" x14ac:dyDescent="0.2">
      <c r="D102" s="112"/>
      <c r="E102" s="75"/>
      <c r="F102" s="75"/>
      <c r="G102" s="75"/>
    </row>
    <row r="103" spans="4:11" ht="12.75" customHeight="1" x14ac:dyDescent="0.2">
      <c r="D103" s="112"/>
      <c r="E103" s="75"/>
      <c r="F103" s="75"/>
      <c r="G103" s="75"/>
    </row>
    <row r="104" spans="4:11" ht="12.75" customHeight="1" x14ac:dyDescent="0.2">
      <c r="D104" s="112"/>
      <c r="E104" s="75"/>
      <c r="F104" s="75"/>
      <c r="G104" s="75"/>
    </row>
    <row r="105" spans="4:11" ht="12.75" customHeight="1" x14ac:dyDescent="0.2">
      <c r="D105" s="112"/>
      <c r="E105" s="75"/>
      <c r="F105" s="75"/>
      <c r="G105" s="75"/>
    </row>
    <row r="106" spans="4:11" ht="12.75" customHeight="1" x14ac:dyDescent="0.2">
      <c r="D106" s="112"/>
      <c r="E106" s="75"/>
      <c r="F106" s="75"/>
      <c r="G106" s="75"/>
    </row>
    <row r="107" spans="4:11" ht="12.75" customHeight="1" x14ac:dyDescent="0.2"/>
    <row r="108" spans="4:11" ht="12.75" customHeight="1" x14ac:dyDescent="0.2">
      <c r="E108" s="114"/>
      <c r="F108" s="114"/>
      <c r="G108" s="115"/>
    </row>
    <row r="109" spans="4:11" ht="12.75" customHeight="1" x14ac:dyDescent="0.2">
      <c r="E109" s="114"/>
      <c r="F109" s="114"/>
      <c r="G109" s="116"/>
      <c r="J109" s="3"/>
    </row>
    <row r="110" spans="4:11" ht="12.75" customHeight="1" x14ac:dyDescent="0.2">
      <c r="D110" s="117"/>
    </row>
    <row r="111" spans="4:11" ht="12.75" customHeight="1" x14ac:dyDescent="0.2"/>
    <row r="112" spans="4:11" ht="12.75" customHeight="1" x14ac:dyDescent="0.2">
      <c r="H112" s="118"/>
    </row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</sheetData>
  <mergeCells count="2">
    <mergeCell ref="B1:G1"/>
    <mergeCell ref="C3:G3"/>
  </mergeCells>
  <phoneticPr fontId="0" type="noConversion"/>
  <pageMargins left="0.23622047244094491" right="0.23622047244094491" top="0.74803149606299213" bottom="0.74803149606299213" header="0.31496062992125984" footer="0.31496062992125984"/>
  <pageSetup paperSize="256" scale="5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H9" sqref="H9"/>
    </sheetView>
  </sheetViews>
  <sheetFormatPr defaultRowHeight="15" x14ac:dyDescent="0.25"/>
  <cols>
    <col min="1" max="1" width="28.85546875" customWidth="1"/>
    <col min="2" max="2" width="17.5703125" customWidth="1"/>
    <col min="3" max="3" width="16.42578125" customWidth="1"/>
    <col min="4" max="4" width="14.28515625" customWidth="1"/>
    <col min="5" max="5" width="16.7109375" customWidth="1"/>
    <col min="9" max="9" width="15.7109375" customWidth="1"/>
  </cols>
  <sheetData>
    <row r="2" spans="1:9" ht="23.25" x14ac:dyDescent="0.35">
      <c r="A2" s="146" t="s">
        <v>94</v>
      </c>
    </row>
    <row r="3" spans="1:9" ht="15.75" thickBot="1" x14ac:dyDescent="0.3"/>
    <row r="4" spans="1:9" ht="51" customHeight="1" thickTop="1" thickBot="1" x14ac:dyDescent="0.3">
      <c r="A4" s="142"/>
      <c r="B4" s="143" t="s">
        <v>83</v>
      </c>
      <c r="C4" s="151" t="s">
        <v>84</v>
      </c>
      <c r="D4" s="143" t="s">
        <v>85</v>
      </c>
      <c r="E4" s="152" t="s">
        <v>86</v>
      </c>
    </row>
    <row r="5" spans="1:9" ht="16.5" thickTop="1" thickBot="1" x14ac:dyDescent="0.3">
      <c r="A5" s="153" t="s">
        <v>72</v>
      </c>
      <c r="B5" s="156">
        <f>SUM(B6:B12)</f>
        <v>17207</v>
      </c>
      <c r="C5" s="156">
        <f>SUM(C6:C12)</f>
        <v>17778</v>
      </c>
      <c r="D5" s="156">
        <f>SUM(D6:D12)</f>
        <v>17778</v>
      </c>
      <c r="E5" s="157">
        <f>SUM(E6:E12)</f>
        <v>17830</v>
      </c>
    </row>
    <row r="6" spans="1:9" ht="30" x14ac:dyDescent="0.25">
      <c r="A6" s="149" t="s">
        <v>73</v>
      </c>
      <c r="B6" s="158">
        <v>1000</v>
      </c>
      <c r="C6" s="158">
        <v>1000</v>
      </c>
      <c r="D6" s="158">
        <v>1000</v>
      </c>
      <c r="E6" s="159">
        <v>1010</v>
      </c>
    </row>
    <row r="7" spans="1:9" ht="30" x14ac:dyDescent="0.25">
      <c r="A7" s="149" t="s">
        <v>74</v>
      </c>
      <c r="B7" s="158">
        <v>184</v>
      </c>
      <c r="C7" s="158">
        <v>184</v>
      </c>
      <c r="D7" s="158">
        <v>184</v>
      </c>
      <c r="E7" s="160">
        <v>0</v>
      </c>
    </row>
    <row r="8" spans="1:9" x14ac:dyDescent="0.25">
      <c r="A8" s="149" t="s">
        <v>68</v>
      </c>
      <c r="B8" s="158"/>
      <c r="C8" s="158">
        <v>591</v>
      </c>
      <c r="D8" s="158">
        <v>591</v>
      </c>
      <c r="E8" s="160">
        <v>0</v>
      </c>
    </row>
    <row r="9" spans="1:9" ht="30.75" thickBot="1" x14ac:dyDescent="0.3">
      <c r="A9" s="147" t="s">
        <v>87</v>
      </c>
      <c r="B9" s="154">
        <v>14743</v>
      </c>
      <c r="C9" s="154">
        <v>15083</v>
      </c>
      <c r="D9" s="154">
        <v>15083</v>
      </c>
      <c r="E9" s="161">
        <v>15500</v>
      </c>
    </row>
    <row r="10" spans="1:9" ht="15.75" thickBot="1" x14ac:dyDescent="0.3">
      <c r="A10" s="147" t="s">
        <v>75</v>
      </c>
      <c r="B10" s="154">
        <v>0</v>
      </c>
      <c r="C10" s="154">
        <v>0</v>
      </c>
      <c r="D10" s="154">
        <v>0</v>
      </c>
      <c r="E10" s="162">
        <v>0</v>
      </c>
    </row>
    <row r="11" spans="1:9" ht="15.75" thickBot="1" x14ac:dyDescent="0.3">
      <c r="A11" s="147" t="s">
        <v>76</v>
      </c>
      <c r="B11" s="154">
        <v>0</v>
      </c>
      <c r="C11" s="154">
        <v>4</v>
      </c>
      <c r="D11" s="154">
        <v>4</v>
      </c>
      <c r="E11" s="162">
        <v>30</v>
      </c>
    </row>
    <row r="12" spans="1:9" ht="15.75" thickBot="1" x14ac:dyDescent="0.3">
      <c r="A12" s="147" t="s">
        <v>77</v>
      </c>
      <c r="B12" s="154">
        <v>1280</v>
      </c>
      <c r="C12" s="154">
        <v>916</v>
      </c>
      <c r="D12" s="154">
        <v>916</v>
      </c>
      <c r="E12" s="162">
        <v>1290</v>
      </c>
    </row>
    <row r="13" spans="1:9" ht="15.75" thickBot="1" x14ac:dyDescent="0.3">
      <c r="A13" s="148" t="s">
        <v>78</v>
      </c>
      <c r="B13" s="163">
        <f>SUM(B14:B17)</f>
        <v>17207</v>
      </c>
      <c r="C13" s="163">
        <f>SUM(C14:C17)</f>
        <v>17778</v>
      </c>
      <c r="D13" s="163">
        <f>SUM(D14:D17)</f>
        <v>17778</v>
      </c>
      <c r="E13" s="164">
        <f>SUM(E14:E17)</f>
        <v>17830</v>
      </c>
    </row>
    <row r="14" spans="1:9" ht="15.75" thickBot="1" x14ac:dyDescent="0.3">
      <c r="A14" s="147" t="s">
        <v>79</v>
      </c>
      <c r="B14" s="154">
        <v>14636</v>
      </c>
      <c r="C14" s="154">
        <v>15219</v>
      </c>
      <c r="D14" s="154">
        <v>15219</v>
      </c>
      <c r="E14" s="162">
        <v>15980</v>
      </c>
    </row>
    <row r="15" spans="1:9" ht="15.75" thickBot="1" x14ac:dyDescent="0.3">
      <c r="A15" s="147" t="s">
        <v>80</v>
      </c>
      <c r="B15" s="154">
        <v>8</v>
      </c>
      <c r="C15" s="154">
        <v>8</v>
      </c>
      <c r="D15" s="154">
        <v>8</v>
      </c>
      <c r="E15" s="162">
        <v>0</v>
      </c>
    </row>
    <row r="16" spans="1:9" ht="15.75" thickBot="1" x14ac:dyDescent="0.3">
      <c r="A16" s="149" t="s">
        <v>81</v>
      </c>
      <c r="B16" s="154">
        <v>610</v>
      </c>
      <c r="C16" s="154">
        <v>550</v>
      </c>
      <c r="D16" s="154">
        <v>550</v>
      </c>
      <c r="E16" s="162">
        <v>600</v>
      </c>
      <c r="I16" s="144"/>
    </row>
    <row r="17" spans="1:9" ht="15.75" thickBot="1" x14ac:dyDescent="0.3">
      <c r="A17" s="150" t="s">
        <v>82</v>
      </c>
      <c r="B17" s="165">
        <v>1953</v>
      </c>
      <c r="C17" s="165">
        <v>2001</v>
      </c>
      <c r="D17" s="165">
        <v>2001</v>
      </c>
      <c r="E17" s="166">
        <v>1250</v>
      </c>
    </row>
    <row r="18" spans="1:9" ht="15.75" thickTop="1" x14ac:dyDescent="0.25">
      <c r="I18" s="155"/>
    </row>
    <row r="19" spans="1:9" x14ac:dyDescent="0.25">
      <c r="A19" s="167" t="s">
        <v>91</v>
      </c>
    </row>
    <row r="20" spans="1:9" ht="30" x14ac:dyDescent="0.25">
      <c r="A20" s="167" t="s">
        <v>92</v>
      </c>
    </row>
    <row r="21" spans="1:9" x14ac:dyDescent="0.25">
      <c r="A21" s="167" t="s">
        <v>95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2"/>
  <sheetViews>
    <sheetView tabSelected="1" topLeftCell="A10" workbookViewId="0">
      <selection activeCell="B27" sqref="B27"/>
    </sheetView>
  </sheetViews>
  <sheetFormatPr defaultRowHeight="15" x14ac:dyDescent="0.25"/>
  <cols>
    <col min="1" max="1" width="28.85546875" customWidth="1"/>
    <col min="2" max="2" width="15.140625" customWidth="1"/>
    <col min="3" max="3" width="18.28515625" customWidth="1"/>
    <col min="7" max="7" width="15.7109375" customWidth="1"/>
  </cols>
  <sheetData>
    <row r="2" spans="1:7" ht="23.25" x14ac:dyDescent="0.35">
      <c r="A2" s="146" t="s">
        <v>88</v>
      </c>
    </row>
    <row r="3" spans="1:7" ht="23.25" x14ac:dyDescent="0.35">
      <c r="A3" s="146"/>
    </row>
    <row r="4" spans="1:7" ht="15.75" thickBot="1" x14ac:dyDescent="0.3"/>
    <row r="5" spans="1:7" ht="51" customHeight="1" thickTop="1" thickBot="1" x14ac:dyDescent="0.3">
      <c r="A5" s="142"/>
      <c r="B5" s="143" t="s">
        <v>89</v>
      </c>
      <c r="C5" s="152" t="s">
        <v>90</v>
      </c>
    </row>
    <row r="6" spans="1:7" ht="16.5" thickTop="1" thickBot="1" x14ac:dyDescent="0.3">
      <c r="A6" s="153" t="s">
        <v>72</v>
      </c>
      <c r="B6" s="156">
        <f>SUM(B7:B13)</f>
        <v>18240</v>
      </c>
      <c r="C6" s="157">
        <f>SUM(C7:C13)</f>
        <v>18470</v>
      </c>
    </row>
    <row r="7" spans="1:7" ht="30" x14ac:dyDescent="0.25">
      <c r="A7" s="149" t="s">
        <v>73</v>
      </c>
      <c r="B7" s="158">
        <v>1140</v>
      </c>
      <c r="C7" s="159">
        <v>1150</v>
      </c>
    </row>
    <row r="8" spans="1:7" ht="30" x14ac:dyDescent="0.25">
      <c r="A8" s="149" t="s">
        <v>74</v>
      </c>
      <c r="B8" s="158">
        <v>0</v>
      </c>
      <c r="C8" s="160">
        <v>0</v>
      </c>
    </row>
    <row r="9" spans="1:7" x14ac:dyDescent="0.25">
      <c r="A9" s="149" t="s">
        <v>68</v>
      </c>
      <c r="B9" s="158">
        <v>0</v>
      </c>
      <c r="C9" s="160">
        <v>0</v>
      </c>
    </row>
    <row r="10" spans="1:7" ht="30.75" thickBot="1" x14ac:dyDescent="0.3">
      <c r="A10" s="147" t="s">
        <v>87</v>
      </c>
      <c r="B10" s="154">
        <v>15700</v>
      </c>
      <c r="C10" s="161">
        <v>16000</v>
      </c>
    </row>
    <row r="11" spans="1:7" ht="15.75" thickBot="1" x14ac:dyDescent="0.3">
      <c r="A11" s="147" t="s">
        <v>75</v>
      </c>
      <c r="B11" s="154">
        <v>0</v>
      </c>
      <c r="C11" s="162">
        <v>0</v>
      </c>
    </row>
    <row r="12" spans="1:7" ht="15.75" thickBot="1" x14ac:dyDescent="0.3">
      <c r="A12" s="147" t="s">
        <v>76</v>
      </c>
      <c r="B12" s="154">
        <v>0</v>
      </c>
      <c r="C12" s="162">
        <v>30</v>
      </c>
    </row>
    <row r="13" spans="1:7" ht="15.75" thickBot="1" x14ac:dyDescent="0.3">
      <c r="A13" s="147" t="s">
        <v>77</v>
      </c>
      <c r="B13" s="154">
        <v>1400</v>
      </c>
      <c r="C13" s="162">
        <v>1290</v>
      </c>
      <c r="G13" s="145"/>
    </row>
    <row r="14" spans="1:7" ht="15.75" thickBot="1" x14ac:dyDescent="0.3">
      <c r="A14" s="148" t="s">
        <v>78</v>
      </c>
      <c r="B14" s="163">
        <f>SUM(B15:B18)</f>
        <v>18240</v>
      </c>
      <c r="C14" s="164">
        <f>SUM(C15:C18)</f>
        <v>18470</v>
      </c>
    </row>
    <row r="15" spans="1:7" ht="15.75" thickBot="1" x14ac:dyDescent="0.3">
      <c r="A15" s="147" t="s">
        <v>79</v>
      </c>
      <c r="B15" s="154">
        <v>16300</v>
      </c>
      <c r="C15" s="162">
        <v>16500</v>
      </c>
    </row>
    <row r="16" spans="1:7" ht="15.75" thickBot="1" x14ac:dyDescent="0.3">
      <c r="A16" s="147" t="s">
        <v>80</v>
      </c>
      <c r="B16" s="154">
        <v>0</v>
      </c>
      <c r="C16" s="162">
        <v>0</v>
      </c>
    </row>
    <row r="17" spans="1:7" ht="15.75" thickBot="1" x14ac:dyDescent="0.3">
      <c r="A17" s="149" t="s">
        <v>81</v>
      </c>
      <c r="B17" s="154">
        <v>620</v>
      </c>
      <c r="C17" s="162">
        <v>640</v>
      </c>
      <c r="G17" s="144"/>
    </row>
    <row r="18" spans="1:7" ht="15.75" thickBot="1" x14ac:dyDescent="0.3">
      <c r="A18" s="150" t="s">
        <v>82</v>
      </c>
      <c r="B18" s="165">
        <v>1320</v>
      </c>
      <c r="C18" s="166">
        <v>1330</v>
      </c>
    </row>
    <row r="19" spans="1:7" ht="15.75" thickTop="1" x14ac:dyDescent="0.25">
      <c r="G19" s="155"/>
    </row>
    <row r="20" spans="1:7" x14ac:dyDescent="0.25">
      <c r="A20" s="167" t="s">
        <v>91</v>
      </c>
    </row>
    <row r="21" spans="1:7" ht="30" x14ac:dyDescent="0.25">
      <c r="A21" s="167" t="s">
        <v>92</v>
      </c>
    </row>
    <row r="22" spans="1:7" x14ac:dyDescent="0.25">
      <c r="A22" s="167" t="s">
        <v>96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provoz</vt:lpstr>
      <vt:lpstr>2021 k vyvěšení</vt:lpstr>
      <vt:lpstr>střednědobý výhled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2021-01-05T07:54:00Z</dcterms:modified>
</cp:coreProperties>
</file>